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0620" windowHeight="1048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39" i="1"/>
  <c r="C7"/>
  <c r="F38"/>
  <c r="E38" l="1"/>
  <c r="D38" s="1"/>
  <c r="C8"/>
  <c r="F40" l="1"/>
  <c r="E28" s="1"/>
</calcChain>
</file>

<file path=xl/sharedStrings.xml><?xml version="1.0" encoding="utf-8"?>
<sst xmlns="http://schemas.openxmlformats.org/spreadsheetml/2006/main" count="111" uniqueCount="75">
  <si>
    <t>Okres realizacji stażu:</t>
  </si>
  <si>
    <t>Nr umowy trójstronnej na realizację stażu:</t>
  </si>
  <si>
    <t>Nazwa Pracodawcy:</t>
  </si>
  <si>
    <t>Kraków</t>
  </si>
  <si>
    <t>miescowość</t>
  </si>
  <si>
    <t>data</t>
  </si>
  <si>
    <t>Rodzaj wydatku:</t>
  </si>
  <si>
    <t>dla:</t>
  </si>
  <si>
    <t>Akademii Wychowania Fizycznego
im. Bronisława Czecha
al. Jana Pawła II 78
31-571 Kraków</t>
  </si>
  <si>
    <t>komentarz</t>
  </si>
  <si>
    <t>Kwota do wypłaty (w złotych):</t>
  </si>
  <si>
    <t>Nr załącznika</t>
  </si>
  <si>
    <t>Wykaz załączników:</t>
  </si>
  <si>
    <t>1.</t>
  </si>
  <si>
    <t>2.</t>
  </si>
  <si>
    <t>3.</t>
  </si>
  <si>
    <t>4.</t>
  </si>
  <si>
    <t>5.</t>
  </si>
  <si>
    <t>6.</t>
  </si>
  <si>
    <t>7.</t>
  </si>
  <si>
    <t>nie dotyczy</t>
  </si>
  <si>
    <t>Przedmiot świadczenia/wydatku do refundacji:</t>
  </si>
  <si>
    <t>Lp.</t>
  </si>
  <si>
    <t>…………………………………………</t>
  </si>
  <si>
    <t>Adres Pracodawcy/ adres realizacji stażu:</t>
  </si>
  <si>
    <t>Nr rachunku bankowego</t>
  </si>
  <si>
    <t>Dane dotyczące Pracodawcy i realizowanego stażu:</t>
  </si>
  <si>
    <t>Wynagrodzenie opiekuna stażysty</t>
  </si>
  <si>
    <t xml:space="preserve">nr: </t>
  </si>
  <si>
    <t>j.w.</t>
  </si>
  <si>
    <t>ilość jednostek (godziny)</t>
  </si>
  <si>
    <t>pieczęć i podpis przedstawiciela Pracodawcy</t>
  </si>
  <si>
    <t>wynagrodzenie opiekuna stażysty</t>
  </si>
  <si>
    <t>Nr załącznika (listy płac, faktury, rachunku)</t>
  </si>
  <si>
    <t>Rodzaj/nazwa załącznika (kserokopie):</t>
  </si>
  <si>
    <t>Potwierdzenie zapłaty wynagrodzenia dla Opiekuna stazysty</t>
  </si>
  <si>
    <t>Potwierdzenie zapłaty za materiały zużywalne/ odzież ochronną dla Stażysty</t>
  </si>
  <si>
    <t xml:space="preserve">koszt materiałów zużywalnych/odzieży ochronnej </t>
  </si>
  <si>
    <t>Uwagi:</t>
  </si>
  <si>
    <t>Nr dokumentu źródłowego wystawionego przez Pracodawcę dla AWF</t>
  </si>
  <si>
    <t>Imię, nazwisko Stażysty</t>
  </si>
  <si>
    <t>stawka jednostkowa</t>
  </si>
  <si>
    <t>Faktura/ rachunek zewnętrzny za materiały zużywalne/ odzież ochronną dla Stażysty</t>
  </si>
  <si>
    <t>Lista płac Pracodawcy (Opiekun stażysty)</t>
  </si>
  <si>
    <t>Nota księgowa/faktura/ rachunek:</t>
  </si>
  <si>
    <t>kwota kosztowo wypłaconego wynagrodzenia (brutto-brutto, uwzględniająca zus pracodawcy) za opiekę nad Stazystą</t>
  </si>
  <si>
    <t>1-5</t>
  </si>
  <si>
    <t>Imię, nazwisko Opiekuna Stażu</t>
  </si>
  <si>
    <t>kwota za odzież ochronną i materiały szkoleniowe zużyte przez stażystę w trakcie stażu w ramach projektu (w cześci związanej z projektem)</t>
  </si>
  <si>
    <t xml:space="preserve">Wniosek o refundację/wykaz poniesionych wydatków w projekcie: </t>
  </si>
  <si>
    <t>Kwota dokumentu (na przedmiotową kwotę w komórce poniżej musi być wystawiony przez Pracodawcę przedkładany do AWF dokument księgowy tj. rachunek/faktura/nota księgowa)</t>
  </si>
  <si>
    <t>Kwota brutto/kosztowo załącznika/ dokumentu w cześci dotyczącej projektu</t>
  </si>
  <si>
    <t>wynagrodzenie brutto-brutto faktycznie wypłacone opiekunowi za opiekę za zrealizowane godziny stażu przez Stazystę (iloczyn l. godzin z dziennika stazu/listy obecności Stażysty x stawka rzeczywiska, maks. 2,82 zł brutto-brutto/godz.)</t>
  </si>
  <si>
    <t>Ilość godzin zrealizowanego w projekcie stażu zgodnie z listą obecności/dziennikiem stażu:</t>
  </si>
  <si>
    <t>Lista obecności Stażysty</t>
  </si>
  <si>
    <t>Dziennik stażu</t>
  </si>
  <si>
    <t>Oświadczenie o zapłacie narzutów od wynagrodznia opiekuna stażysty</t>
  </si>
  <si>
    <t>8.</t>
  </si>
  <si>
    <t>9.</t>
  </si>
  <si>
    <t>10.</t>
  </si>
  <si>
    <t>Pozostałe oświadczenia</t>
  </si>
  <si>
    <t>jeśli wymagane instrukcją - w zależności od rodzaju wydatku</t>
  </si>
  <si>
    <t xml:space="preserve">w zależności od potrzeb </t>
  </si>
  <si>
    <t>11.</t>
  </si>
  <si>
    <t>12.</t>
  </si>
  <si>
    <t>13.</t>
  </si>
  <si>
    <t>14.</t>
  </si>
  <si>
    <t>15.</t>
  </si>
  <si>
    <t>6-15</t>
  </si>
  <si>
    <t>WYKAZ ZAŁĄCZNIKÓW DO FAKTURY/RACHUNKU/NOTY KSIĘGOWEJ  - REFUNDACJA PONIESIONYCH PRZEZ PRACODAWCĘ WYDATKÓW TYTUŁEM REALIZACJI STAŻU ZAWODOWEGO STAŻYSTY W RAMACH PROJEKTU "Zintegrowany Program Rozwoju Akademii Wychowania Fizycznego w Krakowie"</t>
  </si>
  <si>
    <t>Na podstawie zapisów regulaminu projektu "Zintegrowany Program Rozwoju Akademii Wychowania Fizycznego w Krakowie” oraz paragrafu 5  i paragrafu 8 ust. 4 i 5  zawartej Umowy trójstronnej o realizację stażu w projekcie, niniejszym wnioskujemy o wypłatę na wskazany  rachunek bankowy  poniesionych przez nas wydatków zwiazanych z reazlizacją stażu, zgodnie z poniższym zestawieniem:</t>
  </si>
  <si>
    <t>POWR.03.05.00-00-Z233/…………</t>
  </si>
  <si>
    <r>
      <t xml:space="preserve">Materiały zużywalne/ odzież ochronna dla Stażysty do realizacji stażu </t>
    </r>
    <r>
      <rPr>
        <b/>
        <sz val="8"/>
        <color theme="1"/>
        <rFont val="Czcionka tekstu podstawowego"/>
        <charset val="238"/>
      </rPr>
      <t>*(dotyczy tylko funkcji/stanowiska na stażu, którego charakter/rodzaj pracy wiąże się z bezpośrednio z wykorzystaniem materiałów zużywalnych przez stażystę)</t>
    </r>
  </si>
  <si>
    <r>
      <t xml:space="preserve">Razem do wypłaty
</t>
    </r>
    <r>
      <rPr>
        <b/>
        <sz val="9"/>
        <color theme="1"/>
        <rFont val="Czcionka tekstu podstawowego"/>
        <charset val="238"/>
      </rPr>
      <t>(maks. 733,40 zl tj. 338,40 zl wynagrodznie za 120 godz. odbytego stazu + 400 zl materialy zużywalne/odzież ochronna)</t>
    </r>
  </si>
  <si>
    <t>faktycznie poniesiony koszt materiałów zużywalnych/odzieży ochronnej dla Stazysty w trakcie reazlizacji stażu w Państwa jednostce (maks. 400 zł łacznie za wszystkie wydatki na materiały zużywalne/ odzież ochronna)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</si>
</sst>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sz val="8"/>
      <color rgb="FF0000FF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10"/>
      <color rgb="FF0000FF"/>
      <name val="Czcionka tekstu podstawowego"/>
      <charset val="238"/>
    </font>
    <font>
      <sz val="12"/>
      <color rgb="FF0000FF"/>
      <name val="Czcionka tekstu podstawowego"/>
      <family val="2"/>
      <charset val="238"/>
    </font>
    <font>
      <sz val="10"/>
      <color rgb="FF0000FF"/>
      <name val="Czcionka tekstu podstawowego"/>
      <family val="2"/>
      <charset val="238"/>
    </font>
    <font>
      <i/>
      <sz val="11"/>
      <color rgb="FF0000FF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right" vertical="top" wrapText="1"/>
    </xf>
    <xf numFmtId="0" fontId="2" fillId="0" borderId="16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2" fontId="6" fillId="0" borderId="9" xfId="0" applyNumberFormat="1" applyFont="1" applyBorder="1" applyAlignment="1">
      <alignment vertical="top" wrapText="1"/>
    </xf>
    <xf numFmtId="49" fontId="6" fillId="0" borderId="17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164" fontId="0" fillId="0" borderId="0" xfId="0" applyNumberFormat="1" applyAlignment="1">
      <alignment vertical="top" wrapText="1"/>
    </xf>
    <xf numFmtId="4" fontId="0" fillId="0" borderId="0" xfId="0" applyNumberFormat="1" applyAlignment="1">
      <alignment vertical="top" wrapText="1"/>
    </xf>
    <xf numFmtId="2" fontId="11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15" fillId="2" borderId="27" xfId="0" applyNumberFormat="1" applyFont="1" applyFill="1" applyBorder="1" applyAlignment="1" applyProtection="1">
      <alignment vertical="top" wrapText="1"/>
      <protection locked="0"/>
    </xf>
    <xf numFmtId="0" fontId="15" fillId="2" borderId="12" xfId="0" applyFont="1" applyFill="1" applyBorder="1" applyAlignment="1" applyProtection="1">
      <alignment vertical="top" wrapText="1"/>
      <protection locked="0"/>
    </xf>
    <xf numFmtId="0" fontId="18" fillId="2" borderId="0" xfId="0" applyFont="1" applyFill="1" applyAlignment="1" applyProtection="1">
      <alignment vertical="top" wrapText="1"/>
      <protection locked="0"/>
    </xf>
    <xf numFmtId="0" fontId="19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49" fontId="12" fillId="0" borderId="0" xfId="0" applyNumberFormat="1" applyFont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0" fontId="6" fillId="0" borderId="28" xfId="0" applyFont="1" applyBorder="1" applyAlignment="1">
      <alignment horizontal="right" vertical="top" wrapText="1"/>
    </xf>
    <xf numFmtId="4" fontId="8" fillId="0" borderId="26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2" fontId="6" fillId="0" borderId="14" xfId="0" applyNumberFormat="1" applyFont="1" applyBorder="1" applyAlignment="1">
      <alignment vertical="top" wrapText="1"/>
    </xf>
    <xf numFmtId="4" fontId="3" fillId="0" borderId="14" xfId="0" applyNumberFormat="1" applyFont="1" applyBorder="1" applyAlignment="1">
      <alignment vertical="top" wrapText="1"/>
    </xf>
    <xf numFmtId="49" fontId="6" fillId="0" borderId="15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9" fillId="0" borderId="0" xfId="0" applyFont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15" fillId="2" borderId="9" xfId="0" applyFont="1" applyFill="1" applyBorder="1" applyAlignment="1" applyProtection="1">
      <alignment vertical="top" wrapText="1"/>
      <protection locked="0"/>
    </xf>
    <xf numFmtId="0" fontId="6" fillId="0" borderId="12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6" fillId="0" borderId="34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20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20" fillId="0" borderId="32" xfId="0" applyFont="1" applyBorder="1" applyAlignment="1">
      <alignment horizontal="right" vertical="top" wrapText="1"/>
    </xf>
    <xf numFmtId="0" fontId="10" fillId="0" borderId="31" xfId="0" applyFont="1" applyBorder="1" applyAlignment="1">
      <alignment vertical="top" wrapText="1"/>
    </xf>
    <xf numFmtId="0" fontId="2" fillId="0" borderId="35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6" fillId="0" borderId="3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20" fillId="0" borderId="31" xfId="0" applyFont="1" applyBorder="1" applyAlignment="1">
      <alignment horizontal="left" vertical="top" wrapText="1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5" fillId="2" borderId="10" xfId="0" applyNumberFormat="1" applyFont="1" applyFill="1" applyBorder="1" applyAlignment="1" applyProtection="1">
      <alignment vertical="top" wrapText="1"/>
      <protection locked="0"/>
    </xf>
    <xf numFmtId="4" fontId="15" fillId="2" borderId="7" xfId="0" applyNumberFormat="1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7" fillId="2" borderId="10" xfId="0" applyFont="1" applyFill="1" applyBorder="1" applyAlignment="1" applyProtection="1">
      <alignment horizontal="left" vertical="top" wrapText="1"/>
      <protection locked="0"/>
    </xf>
    <xf numFmtId="0" fontId="17" fillId="2" borderId="11" xfId="0" applyFont="1" applyFill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 applyProtection="1">
      <alignment horizontal="center" vertical="top" wrapText="1"/>
      <protection locked="0"/>
    </xf>
    <xf numFmtId="0" fontId="16" fillId="2" borderId="11" xfId="0" applyFont="1" applyFill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2" borderId="11" xfId="0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17" fillId="2" borderId="6" xfId="0" applyFont="1" applyFill="1" applyBorder="1" applyAlignment="1" applyProtection="1">
      <alignment horizontal="left" vertical="top" wrapText="1"/>
      <protection locked="0"/>
    </xf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17" fillId="2" borderId="8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3" fillId="0" borderId="30" xfId="0" applyNumberFormat="1" applyFont="1" applyBorder="1" applyAlignment="1">
      <alignment horizontal="left" vertical="top" wrapText="1"/>
    </xf>
    <xf numFmtId="2" fontId="3" fillId="0" borderId="22" xfId="0" applyNumberFormat="1" applyFont="1" applyBorder="1" applyAlignment="1">
      <alignment horizontal="left" vertical="top" wrapText="1"/>
    </xf>
    <xf numFmtId="0" fontId="3" fillId="0" borderId="22" xfId="0" applyFont="1" applyBorder="1" applyAlignment="1">
      <alignment horizontal="left" wrapText="1"/>
    </xf>
    <xf numFmtId="49" fontId="17" fillId="2" borderId="10" xfId="0" applyNumberFormat="1" applyFont="1" applyFill="1" applyBorder="1" applyAlignment="1" applyProtection="1">
      <alignment horizontal="left" vertical="top" wrapText="1"/>
      <protection locked="0"/>
    </xf>
    <xf numFmtId="49" fontId="17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0</xdr:row>
      <xdr:rowOff>123825</xdr:rowOff>
    </xdr:from>
    <xdr:to>
      <xdr:col>6</xdr:col>
      <xdr:colOff>809625</xdr:colOff>
      <xdr:row>5</xdr:row>
      <xdr:rowOff>161925</xdr:rowOff>
    </xdr:to>
    <xdr:pic>
      <xdr:nvPicPr>
        <xdr:cNvPr id="3" name="Obraz 2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3" y="123825"/>
          <a:ext cx="5736431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N63"/>
  <sheetViews>
    <sheetView tabSelected="1" zoomScale="80" zoomScaleNormal="80" workbookViewId="0">
      <selection activeCell="H20" sqref="H20"/>
    </sheetView>
  </sheetViews>
  <sheetFormatPr defaultRowHeight="14.25"/>
  <cols>
    <col min="1" max="1" width="4.25" style="2" customWidth="1"/>
    <col min="2" max="2" width="19.375" style="1" customWidth="1"/>
    <col min="3" max="3" width="24.375" style="1" customWidth="1"/>
    <col min="4" max="4" width="16.125" style="1" customWidth="1"/>
    <col min="5" max="5" width="12.25" style="1" customWidth="1"/>
    <col min="6" max="6" width="13.5" style="2" customWidth="1"/>
    <col min="7" max="7" width="13.375" style="2" customWidth="1"/>
    <col min="8" max="8" width="14.625" style="2" customWidth="1"/>
    <col min="9" max="16384" width="9" style="2"/>
  </cols>
  <sheetData>
    <row r="7" spans="2:8" ht="84.75" customHeight="1">
      <c r="B7" s="40" t="s">
        <v>49</v>
      </c>
      <c r="C7" s="70" t="str">
        <f>D16&amp;"; "&amp;D17&amp;", "&amp;D18</f>
        <v xml:space="preserve">; , </v>
      </c>
      <c r="D7" s="70"/>
      <c r="E7" s="70"/>
    </row>
    <row r="8" spans="2:8" ht="27.75" customHeight="1">
      <c r="B8" s="29" t="s">
        <v>28</v>
      </c>
      <c r="C8" s="70" t="str">
        <f>D15&amp;" - "&amp;D16</f>
        <v xml:space="preserve">POWR.03.05.00-00-Z233/………… - </v>
      </c>
      <c r="D8" s="70"/>
      <c r="E8" s="70"/>
      <c r="G8" s="6" t="s">
        <v>3</v>
      </c>
      <c r="H8" s="28"/>
    </row>
    <row r="9" spans="2:8" ht="66" customHeight="1">
      <c r="B9" s="40" t="s">
        <v>7</v>
      </c>
      <c r="C9" s="70" t="s">
        <v>8</v>
      </c>
      <c r="D9" s="70"/>
      <c r="G9" s="18" t="s">
        <v>4</v>
      </c>
      <c r="H9" s="18" t="s">
        <v>5</v>
      </c>
    </row>
    <row r="10" spans="2:8" ht="6" customHeight="1"/>
    <row r="11" spans="2:8" ht="6" customHeight="1"/>
    <row r="13" spans="2:8" ht="28.5" customHeight="1">
      <c r="B13" s="104" t="s">
        <v>26</v>
      </c>
      <c r="C13" s="105"/>
      <c r="D13" s="105"/>
      <c r="E13" s="106"/>
    </row>
    <row r="14" spans="2:8" ht="9.75" customHeight="1">
      <c r="B14" s="3"/>
      <c r="C14" s="4"/>
      <c r="D14" s="4"/>
      <c r="E14" s="5"/>
    </row>
    <row r="15" spans="2:8" ht="33" customHeight="1">
      <c r="B15" s="71" t="s">
        <v>1</v>
      </c>
      <c r="C15" s="72"/>
      <c r="D15" s="91" t="s">
        <v>71</v>
      </c>
      <c r="E15" s="92"/>
    </row>
    <row r="16" spans="2:8" ht="24" customHeight="1">
      <c r="B16" s="99" t="s">
        <v>2</v>
      </c>
      <c r="C16" s="100"/>
      <c r="D16" s="93"/>
      <c r="E16" s="94"/>
    </row>
    <row r="17" spans="2:8" ht="24" customHeight="1">
      <c r="B17" s="101" t="s">
        <v>24</v>
      </c>
      <c r="C17" s="102"/>
      <c r="D17" s="95"/>
      <c r="E17" s="96"/>
    </row>
    <row r="18" spans="2:8" ht="24" customHeight="1">
      <c r="B18" s="89"/>
      <c r="C18" s="90"/>
      <c r="D18" s="97"/>
      <c r="E18" s="98"/>
    </row>
    <row r="19" spans="2:8" ht="25.5" customHeight="1">
      <c r="B19" s="71" t="s">
        <v>40</v>
      </c>
      <c r="C19" s="72"/>
      <c r="D19" s="73"/>
      <c r="E19" s="74"/>
    </row>
    <row r="20" spans="2:8" ht="25.5" customHeight="1">
      <c r="B20" s="71" t="s">
        <v>47</v>
      </c>
      <c r="C20" s="72"/>
      <c r="D20" s="73"/>
      <c r="E20" s="74"/>
    </row>
    <row r="21" spans="2:8" ht="28.5" customHeight="1">
      <c r="B21" s="99" t="s">
        <v>0</v>
      </c>
      <c r="C21" s="100"/>
      <c r="D21" s="73"/>
      <c r="E21" s="74"/>
    </row>
    <row r="22" spans="2:8" ht="31.5" customHeight="1">
      <c r="B22" s="71" t="s">
        <v>53</v>
      </c>
      <c r="C22" s="72"/>
      <c r="D22" s="73"/>
      <c r="E22" s="74"/>
    </row>
    <row r="23" spans="2:8" ht="33.75" customHeight="1">
      <c r="B23" s="71" t="s">
        <v>25</v>
      </c>
      <c r="C23" s="72"/>
      <c r="D23" s="114"/>
      <c r="E23" s="115"/>
    </row>
    <row r="24" spans="2:8" ht="27" customHeight="1"/>
    <row r="25" spans="2:8" ht="83.25" customHeight="1">
      <c r="C25" s="109" t="s">
        <v>69</v>
      </c>
      <c r="D25" s="109"/>
      <c r="E25" s="109"/>
      <c r="F25" s="109"/>
      <c r="G25" s="109"/>
    </row>
    <row r="27" spans="2:8" ht="54.75" customHeight="1">
      <c r="C27" s="69" t="s">
        <v>39</v>
      </c>
      <c r="D27" s="69"/>
      <c r="E27" s="69" t="s">
        <v>50</v>
      </c>
      <c r="F27" s="69"/>
      <c r="G27" s="69"/>
    </row>
    <row r="28" spans="2:8" ht="50.25" customHeight="1">
      <c r="B28" s="25" t="s">
        <v>44</v>
      </c>
      <c r="C28" s="84"/>
      <c r="D28" s="85"/>
      <c r="E28" s="81" t="e">
        <f>F40</f>
        <v>#DIV/0!</v>
      </c>
      <c r="F28" s="82"/>
      <c r="G28" s="83"/>
      <c r="H28" s="24"/>
    </row>
    <row r="30" spans="2:8">
      <c r="B30" s="110" t="s">
        <v>70</v>
      </c>
      <c r="C30" s="110"/>
      <c r="D30" s="110"/>
      <c r="E30" s="110"/>
      <c r="F30" s="110"/>
      <c r="G30" s="110"/>
      <c r="H30" s="110"/>
    </row>
    <row r="31" spans="2:8">
      <c r="B31" s="110"/>
      <c r="C31" s="110"/>
      <c r="D31" s="110"/>
      <c r="E31" s="110"/>
      <c r="F31" s="110"/>
      <c r="G31" s="110"/>
      <c r="H31" s="110"/>
    </row>
    <row r="32" spans="2:8">
      <c r="B32" s="110"/>
      <c r="C32" s="110"/>
      <c r="D32" s="110"/>
      <c r="E32" s="110"/>
      <c r="F32" s="110"/>
      <c r="G32" s="110"/>
      <c r="H32" s="110"/>
    </row>
    <row r="33" spans="1:9">
      <c r="B33" s="110"/>
      <c r="C33" s="110"/>
      <c r="D33" s="110"/>
      <c r="E33" s="110"/>
      <c r="F33" s="110"/>
      <c r="G33" s="110"/>
      <c r="H33" s="110"/>
    </row>
    <row r="34" spans="1:9">
      <c r="B34" s="110"/>
      <c r="C34" s="110"/>
      <c r="D34" s="110"/>
      <c r="E34" s="110"/>
      <c r="F34" s="110"/>
      <c r="G34" s="110"/>
      <c r="H34" s="110"/>
    </row>
    <row r="35" spans="1:9">
      <c r="B35" s="110"/>
      <c r="C35" s="110"/>
      <c r="D35" s="110"/>
      <c r="E35" s="110"/>
      <c r="F35" s="110"/>
      <c r="G35" s="110"/>
      <c r="H35" s="110"/>
    </row>
    <row r="36" spans="1:9" ht="15" thickBot="1"/>
    <row r="37" spans="1:9" ht="63" customHeight="1" thickBot="1">
      <c r="B37" s="7" t="s">
        <v>6</v>
      </c>
      <c r="C37" s="8" t="s">
        <v>9</v>
      </c>
      <c r="D37" s="8" t="s">
        <v>41</v>
      </c>
      <c r="E37" s="8" t="s">
        <v>30</v>
      </c>
      <c r="F37" s="8" t="s">
        <v>10</v>
      </c>
      <c r="G37" s="9" t="s">
        <v>11</v>
      </c>
      <c r="H37" s="39"/>
    </row>
    <row r="38" spans="1:9" ht="134.25" customHeight="1">
      <c r="B38" s="12" t="s">
        <v>27</v>
      </c>
      <c r="C38" s="13" t="s">
        <v>52</v>
      </c>
      <c r="D38" s="14" t="e">
        <f>F38/E38</f>
        <v>#DIV/0!</v>
      </c>
      <c r="E38" s="14">
        <f>D22</f>
        <v>0</v>
      </c>
      <c r="F38" s="19" t="e">
        <f>IF(E46/D22&lt;2.82,E46,2.82*D22)</f>
        <v>#DIV/0!</v>
      </c>
      <c r="G38" s="15" t="s">
        <v>46</v>
      </c>
      <c r="H38" s="30"/>
    </row>
    <row r="39" spans="1:9" ht="135.75" customHeight="1" thickBot="1">
      <c r="B39" s="35" t="s">
        <v>72</v>
      </c>
      <c r="C39" s="10" t="s">
        <v>74</v>
      </c>
      <c r="D39" s="36" t="s">
        <v>20</v>
      </c>
      <c r="E39" s="36" t="s">
        <v>20</v>
      </c>
      <c r="F39" s="37">
        <f>IF(E49+E51+E53+E55+E57&gt;400,400,E49+E51+E53+E55+E5)</f>
        <v>0</v>
      </c>
      <c r="G39" s="38" t="s">
        <v>68</v>
      </c>
      <c r="H39" s="31"/>
      <c r="I39" s="20"/>
    </row>
    <row r="40" spans="1:9" ht="71.25" customHeight="1" thickBot="1">
      <c r="B40" s="16"/>
      <c r="C40" s="17"/>
      <c r="D40" s="111" t="s">
        <v>73</v>
      </c>
      <c r="E40" s="112"/>
      <c r="F40" s="34" t="e">
        <f>SUM(F38:F39)</f>
        <v>#DIV/0!</v>
      </c>
      <c r="G40" s="17"/>
    </row>
    <row r="41" spans="1:9" ht="48" customHeight="1">
      <c r="B41" s="107"/>
      <c r="C41" s="107"/>
      <c r="D41" s="107"/>
      <c r="F41" s="23"/>
    </row>
    <row r="42" spans="1:9" ht="30" customHeight="1" thickBot="1">
      <c r="B42" s="113" t="s">
        <v>12</v>
      </c>
      <c r="C42" s="113"/>
    </row>
    <row r="43" spans="1:9" ht="111" customHeight="1" thickBot="1">
      <c r="A43" s="42" t="s">
        <v>22</v>
      </c>
      <c r="B43" s="53" t="s">
        <v>34</v>
      </c>
      <c r="C43" s="8" t="s">
        <v>21</v>
      </c>
      <c r="D43" s="8" t="s">
        <v>33</v>
      </c>
      <c r="E43" s="41" t="s">
        <v>51</v>
      </c>
      <c r="F43" s="42" t="s">
        <v>38</v>
      </c>
    </row>
    <row r="44" spans="1:9" ht="30" customHeight="1">
      <c r="A44" s="60" t="s">
        <v>13</v>
      </c>
      <c r="B44" s="54" t="s">
        <v>55</v>
      </c>
      <c r="C44" s="75" t="s">
        <v>32</v>
      </c>
      <c r="D44" s="44" t="s">
        <v>20</v>
      </c>
      <c r="E44" s="32" t="s">
        <v>20</v>
      </c>
      <c r="F44" s="86" t="s">
        <v>45</v>
      </c>
    </row>
    <row r="45" spans="1:9" ht="41.25" customHeight="1">
      <c r="A45" s="61" t="s">
        <v>14</v>
      </c>
      <c r="B45" s="55" t="s">
        <v>54</v>
      </c>
      <c r="C45" s="77"/>
      <c r="D45" s="45" t="s">
        <v>20</v>
      </c>
      <c r="E45" s="50" t="s">
        <v>20</v>
      </c>
      <c r="F45" s="87"/>
    </row>
    <row r="46" spans="1:9" ht="30" customHeight="1">
      <c r="A46" s="61" t="s">
        <v>15</v>
      </c>
      <c r="B46" s="55" t="s">
        <v>43</v>
      </c>
      <c r="C46" s="77"/>
      <c r="D46" s="66"/>
      <c r="E46" s="67"/>
      <c r="F46" s="87"/>
    </row>
    <row r="47" spans="1:9" ht="41.25" customHeight="1">
      <c r="A47" s="61" t="s">
        <v>16</v>
      </c>
      <c r="B47" s="55" t="s">
        <v>35</v>
      </c>
      <c r="C47" s="77"/>
      <c r="D47" s="45" t="s">
        <v>20</v>
      </c>
      <c r="E47" s="50" t="s">
        <v>20</v>
      </c>
      <c r="F47" s="87"/>
    </row>
    <row r="48" spans="1:9" ht="57" customHeight="1" thickBot="1">
      <c r="A48" s="62" t="s">
        <v>17</v>
      </c>
      <c r="B48" s="56" t="s">
        <v>56</v>
      </c>
      <c r="C48" s="76"/>
      <c r="D48" s="45" t="s">
        <v>20</v>
      </c>
      <c r="E48" s="50" t="s">
        <v>20</v>
      </c>
      <c r="F48" s="88"/>
    </row>
    <row r="49" spans="1:14" ht="69.75" customHeight="1">
      <c r="A49" s="60" t="s">
        <v>18</v>
      </c>
      <c r="B49" s="54" t="s">
        <v>42</v>
      </c>
      <c r="C49" s="75" t="s">
        <v>37</v>
      </c>
      <c r="D49" s="27"/>
      <c r="E49" s="26"/>
      <c r="F49" s="78" t="s">
        <v>48</v>
      </c>
      <c r="H49" s="21"/>
    </row>
    <row r="50" spans="1:14" ht="59.25" customHeight="1" thickBot="1">
      <c r="A50" s="62" t="s">
        <v>19</v>
      </c>
      <c r="B50" s="56" t="s">
        <v>36</v>
      </c>
      <c r="C50" s="76"/>
      <c r="D50" s="11" t="s">
        <v>20</v>
      </c>
      <c r="E50" s="33" t="s">
        <v>20</v>
      </c>
      <c r="F50" s="79"/>
      <c r="H50" s="21"/>
      <c r="N50" s="22"/>
    </row>
    <row r="51" spans="1:14" ht="67.5" customHeight="1">
      <c r="A51" s="60" t="s">
        <v>57</v>
      </c>
      <c r="B51" s="54" t="s">
        <v>42</v>
      </c>
      <c r="C51" s="75" t="s">
        <v>29</v>
      </c>
      <c r="D51" s="27"/>
      <c r="E51" s="26"/>
      <c r="F51" s="78" t="s">
        <v>29</v>
      </c>
      <c r="H51" s="21"/>
    </row>
    <row r="52" spans="1:14" ht="62.25" customHeight="1" thickBot="1">
      <c r="A52" s="62" t="s">
        <v>58</v>
      </c>
      <c r="B52" s="56" t="s">
        <v>36</v>
      </c>
      <c r="C52" s="76"/>
      <c r="D52" s="11" t="s">
        <v>20</v>
      </c>
      <c r="E52" s="33" t="s">
        <v>20</v>
      </c>
      <c r="F52" s="79"/>
      <c r="H52" s="21"/>
    </row>
    <row r="53" spans="1:14" ht="67.5" customHeight="1">
      <c r="A53" s="60" t="s">
        <v>59</v>
      </c>
      <c r="B53" s="54" t="s">
        <v>42</v>
      </c>
      <c r="C53" s="75" t="s">
        <v>29</v>
      </c>
      <c r="D53" s="27"/>
      <c r="E53" s="26"/>
      <c r="F53" s="78" t="s">
        <v>29</v>
      </c>
      <c r="H53" s="21"/>
    </row>
    <row r="54" spans="1:14" ht="62.25" customHeight="1" thickBot="1">
      <c r="A54" s="62" t="s">
        <v>63</v>
      </c>
      <c r="B54" s="56" t="s">
        <v>36</v>
      </c>
      <c r="C54" s="76"/>
      <c r="D54" s="11" t="s">
        <v>20</v>
      </c>
      <c r="E54" s="33" t="s">
        <v>20</v>
      </c>
      <c r="F54" s="79"/>
      <c r="H54" s="21"/>
    </row>
    <row r="55" spans="1:14" ht="67.5" customHeight="1">
      <c r="A55" s="60" t="s">
        <v>64</v>
      </c>
      <c r="B55" s="54" t="s">
        <v>42</v>
      </c>
      <c r="C55" s="75" t="s">
        <v>29</v>
      </c>
      <c r="D55" s="27"/>
      <c r="E55" s="26"/>
      <c r="F55" s="78" t="s">
        <v>29</v>
      </c>
      <c r="H55" s="21"/>
    </row>
    <row r="56" spans="1:14" ht="62.25" customHeight="1" thickBot="1">
      <c r="A56" s="62" t="s">
        <v>65</v>
      </c>
      <c r="B56" s="56" t="s">
        <v>36</v>
      </c>
      <c r="C56" s="76"/>
      <c r="D56" s="11" t="s">
        <v>20</v>
      </c>
      <c r="E56" s="33" t="s">
        <v>20</v>
      </c>
      <c r="F56" s="79"/>
      <c r="H56" s="21"/>
    </row>
    <row r="57" spans="1:14" ht="67.5" customHeight="1">
      <c r="A57" s="63" t="s">
        <v>66</v>
      </c>
      <c r="B57" s="57" t="s">
        <v>42</v>
      </c>
      <c r="C57" s="77" t="s">
        <v>29</v>
      </c>
      <c r="D57" s="43"/>
      <c r="E57" s="68"/>
      <c r="F57" s="80" t="s">
        <v>29</v>
      </c>
      <c r="H57" s="21"/>
    </row>
    <row r="58" spans="1:14" ht="62.25" customHeight="1" thickBot="1">
      <c r="A58" s="64" t="s">
        <v>67</v>
      </c>
      <c r="B58" s="58" t="s">
        <v>36</v>
      </c>
      <c r="C58" s="77"/>
      <c r="D58" s="46" t="s">
        <v>20</v>
      </c>
      <c r="E58" s="47" t="s">
        <v>20</v>
      </c>
      <c r="F58" s="80"/>
      <c r="H58" s="21"/>
    </row>
    <row r="59" spans="1:14" ht="43.5" customHeight="1" thickBot="1">
      <c r="A59" s="65">
        <v>16</v>
      </c>
      <c r="B59" s="59" t="s">
        <v>60</v>
      </c>
      <c r="C59" s="48" t="s">
        <v>61</v>
      </c>
      <c r="D59" s="49" t="s">
        <v>20</v>
      </c>
      <c r="E59" s="51" t="s">
        <v>20</v>
      </c>
      <c r="F59" s="52" t="s">
        <v>62</v>
      </c>
    </row>
    <row r="62" spans="1:14">
      <c r="D62" s="108" t="s">
        <v>23</v>
      </c>
      <c r="E62" s="108"/>
    </row>
    <row r="63" spans="1:14" ht="33.75" customHeight="1">
      <c r="D63" s="103" t="s">
        <v>31</v>
      </c>
      <c r="E63" s="103"/>
    </row>
  </sheetData>
  <sheetProtection password="CC92" sheet="1" objects="1" scenarios="1"/>
  <mergeCells count="45">
    <mergeCell ref="D63:E63"/>
    <mergeCell ref="B13:E13"/>
    <mergeCell ref="B41:D41"/>
    <mergeCell ref="D62:E62"/>
    <mergeCell ref="C25:G25"/>
    <mergeCell ref="B30:H35"/>
    <mergeCell ref="D40:E40"/>
    <mergeCell ref="B42:C42"/>
    <mergeCell ref="B22:C22"/>
    <mergeCell ref="B23:C23"/>
    <mergeCell ref="D23:E23"/>
    <mergeCell ref="D21:E21"/>
    <mergeCell ref="D22:E22"/>
    <mergeCell ref="D19:E19"/>
    <mergeCell ref="B21:C21"/>
    <mergeCell ref="B19:C19"/>
    <mergeCell ref="C7:E7"/>
    <mergeCell ref="B18:C18"/>
    <mergeCell ref="D15:E15"/>
    <mergeCell ref="D16:E16"/>
    <mergeCell ref="D17:E17"/>
    <mergeCell ref="D18:E18"/>
    <mergeCell ref="B15:C15"/>
    <mergeCell ref="B16:C16"/>
    <mergeCell ref="B17:C17"/>
    <mergeCell ref="C8:E8"/>
    <mergeCell ref="C49:C50"/>
    <mergeCell ref="C57:C58"/>
    <mergeCell ref="F49:F50"/>
    <mergeCell ref="F57:F58"/>
    <mergeCell ref="E28:G28"/>
    <mergeCell ref="C28:D28"/>
    <mergeCell ref="C44:C48"/>
    <mergeCell ref="F44:F48"/>
    <mergeCell ref="C51:C52"/>
    <mergeCell ref="F51:F52"/>
    <mergeCell ref="C53:C54"/>
    <mergeCell ref="F53:F54"/>
    <mergeCell ref="C55:C56"/>
    <mergeCell ref="F55:F56"/>
    <mergeCell ref="C27:D27"/>
    <mergeCell ref="E27:G27"/>
    <mergeCell ref="C9:D9"/>
    <mergeCell ref="B20:C20"/>
    <mergeCell ref="D20:E20"/>
  </mergeCells>
  <dataValidations count="2">
    <dataValidation type="whole" allowBlank="1" showInputMessage="1" showErrorMessage="1" sqref="D22:E22">
      <formula1>0</formula1>
      <formula2>120</formula2>
    </dataValidation>
    <dataValidation type="decimal" allowBlank="1" showInputMessage="1" showErrorMessage="1" sqref="E46 E49 E57 E51 E53 E55">
      <formula1>0</formula1>
      <formula2>10000</formula2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Kopeć</dc:creator>
  <cp:lastModifiedBy>Rafał Kopeć</cp:lastModifiedBy>
  <cp:lastPrinted>2018-08-02T08:02:13Z</cp:lastPrinted>
  <dcterms:created xsi:type="dcterms:W3CDTF">2018-07-31T11:31:17Z</dcterms:created>
  <dcterms:modified xsi:type="dcterms:W3CDTF">2020-02-28T09:28:14Z</dcterms:modified>
</cp:coreProperties>
</file>